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<sst xmlns="http://schemas.openxmlformats.org/spreadsheetml/2006/main" count="65" uniqueCount="60">
  <si>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</si>
  <si>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</si>
  <si>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</si>
  <si>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</si>
  <si>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</si>
  <si>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</si>
  <si>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</si>
  <si>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</si>
  <si>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</si>
  <si>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</si>
  <si>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</si>
  <si>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</si>
  <si>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</si>
  <si>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</si>
  <si>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</si>
  <si>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</si>
  <si>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</si>
  <si>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</si>
  <si>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</si>
  <si>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</si>
  <si>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</si>
  <si>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</si>
  <si>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</si>
  <si>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</si>
  <si>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</si>
  <si>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</si>
  <si>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</si>
  <si>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</si>
  <si>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</si>
  <si>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</si>
  <si>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</si>
  <si>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</si>
  <si>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</si>
  <si>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</si>
  <si>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</si>
  <si>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</si>
  <si>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</si>
  <si>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</si>
  <si>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</si>
  <si>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</si>
  <si>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</si>
  <si>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</si>
  <si>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</si>
  <si>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</si>
  <si>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</si>
  <si>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</si>
  <si>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</si>
  <si>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</si>
  <si>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</si>
  <si>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</si>
  <si>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</si>
  <si>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</si>
  <si>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</si>
  <si>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</si>
  <si>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</si>
  <si>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</si>
  <si>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</si>
  <si>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</si>
  <si>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</si>
  <si>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01.10.2022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</si>
</sst>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A5" sqref="A5:A6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5">
      <c r="A8" s="13" t="s">
        <v>30</v>
      </c>
      <c r="B8" s="14">
        <f>B9+B10+B11+B12+B17</f>
        <v>166890.4</v>
      </c>
      <c r="C8" s="14">
        <f>C9+C10+C11+C12+C17</f>
        <v>128850.9</v>
      </c>
      <c r="D8" s="15">
        <f>C8/B8*100</f>
        <v>77.20689746084855</v>
      </c>
      <c r="E8" s="14">
        <f>E9+E10+E11+E12+E17</f>
        <v>101099.6</v>
      </c>
      <c r="F8" s="14">
        <f>F9+F10+F11+F12+F17</f>
        <v>85245.4</v>
      </c>
      <c r="G8" s="16">
        <f>F8/E8*100</f>
        <v>84.31823666958127</v>
      </c>
    </row>
    <row r="9" spans="1:7" ht="15">
      <c r="A9" s="17" t="s">
        <v>4</v>
      </c>
      <c r="B9" s="18">
        <v>54217.3</v>
      </c>
      <c r="C9" s="18">
        <v>35875.8</v>
      </c>
      <c r="D9" s="20">
        <f>C9/B9*100</f>
        <v>66.1703921073163</v>
      </c>
      <c r="E9" s="20">
        <v>37232.2</v>
      </c>
      <c r="F9" s="20">
        <v>23878.7</v>
      </c>
      <c r="G9" s="20">
        <f>F9/E9*100</f>
        <v>64.13453945778117</v>
      </c>
    </row>
    <row r="10" spans="1:7" ht="39.75" customHeight="1">
      <c r="A10" s="17" t="s">
        <v>5</v>
      </c>
      <c r="B10" s="18">
        <v>21460.7</v>
      </c>
      <c r="C10" s="18">
        <v>18074.1</v>
      </c>
      <c r="D10" s="20">
        <f>C10/B10*100</f>
        <v>84.21952685606713</v>
      </c>
      <c r="E10" s="18">
        <v>167.8</v>
      </c>
      <c r="F10" s="19">
        <v>122.2</v>
      </c>
      <c r="G10" s="20">
        <f>F10/E10*100</f>
        <v>72.82479141835519</v>
      </c>
    </row>
    <row r="11" spans="1:7" ht="19.5" customHeight="1">
      <c r="A11" s="17" t="s">
        <v>31</v>
      </c>
      <c r="B11" s="18">
        <v>46146</v>
      </c>
      <c r="C11" s="18">
        <v>46076.4</v>
      </c>
      <c r="D11" s="20">
        <f>C11/B11*100</f>
        <v>99.84917435964114</v>
      </c>
      <c r="E11" s="18">
        <v>39609.3</v>
      </c>
      <c r="F11" s="19">
        <v>38689.3</v>
      </c>
      <c r="G11" s="20">
        <f>F11/E11*100</f>
        <v>97.6773131562537</v>
      </c>
    </row>
    <row r="12" spans="1:7" ht="19.5" customHeight="1">
      <c r="A12" s="17" t="s">
        <v>38</v>
      </c>
      <c r="B12" s="18">
        <f>SUM(B14+B15+B16)</f>
        <v>39241.9</v>
      </c>
      <c r="C12" s="18">
        <f>SUM(C14+C15+C16)</f>
        <v>23933.6</v>
      </c>
      <c r="D12" s="20">
        <f aca="true" t="shared" si="0" ref="D12:D23">C12/B12*100</f>
        <v>60.98991129379565</v>
      </c>
      <c r="E12" s="18">
        <f>SUM(E14+E15+E16)</f>
        <v>18300</v>
      </c>
      <c r="F12" s="18">
        <f>SUM(F14+F15+F16)</f>
        <v>17683.3</v>
      </c>
      <c r="G12" s="20">
        <f>F12/E12*100</f>
        <v>96.63005464480874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18300</v>
      </c>
      <c r="C14" s="18">
        <v>17683.3</v>
      </c>
      <c r="D14" s="20">
        <f t="shared" si="0"/>
        <v>96.63005464480874</v>
      </c>
      <c r="E14" s="18">
        <v>18300</v>
      </c>
      <c r="F14" s="19">
        <v>17683.3</v>
      </c>
      <c r="G14" s="20">
        <f>F14/E14*100</f>
        <v>96.63005464480874</v>
      </c>
      <c r="I14" s="2"/>
    </row>
    <row r="15" spans="1:7" ht="15">
      <c r="A15" s="23" t="s">
        <v>49</v>
      </c>
      <c r="B15" s="18">
        <v>5925</v>
      </c>
      <c r="C15" s="18">
        <v>981.9</v>
      </c>
      <c r="D15" s="20">
        <f t="shared" si="0"/>
        <v>16.572151898734177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15016.9</v>
      </c>
      <c r="C16" s="25">
        <v>5268.4</v>
      </c>
      <c r="D16" s="20">
        <f t="shared" si="0"/>
        <v>35.08313966264675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5824.5</v>
      </c>
      <c r="C17" s="27">
        <v>4891</v>
      </c>
      <c r="D17" s="20">
        <f t="shared" si="0"/>
        <v>83.97287320800069</v>
      </c>
      <c r="E17" s="27">
        <v>5790.3</v>
      </c>
      <c r="F17" s="27">
        <v>4871.9</v>
      </c>
      <c r="G17" s="27">
        <f>F17/E17*100</f>
        <v>84.13899107127436</v>
      </c>
    </row>
    <row r="18" spans="1:7" ht="15" customHeight="1">
      <c r="A18" s="28" t="s">
        <v>33</v>
      </c>
      <c r="B18" s="29">
        <f>SUM(B19:B23)</f>
        <v>50266.6</v>
      </c>
      <c r="C18" s="29">
        <f>SUM(C19:C23)</f>
        <v>29545.7</v>
      </c>
      <c r="D18" s="30">
        <f>C18/B18*100</f>
        <v>58.77799572678478</v>
      </c>
      <c r="E18" s="29">
        <f>SUM(E19:E23)</f>
        <v>48216.4</v>
      </c>
      <c r="F18" s="29">
        <f>SUM(F19:F23)</f>
        <v>28224.3</v>
      </c>
      <c r="G18" s="30">
        <f aca="true" t="shared" si="1" ref="G18:G23">F18/E18*100</f>
        <v>58.536721945230255</v>
      </c>
    </row>
    <row r="19" spans="1:7" ht="42.75">
      <c r="A19" s="31" t="s">
        <v>34</v>
      </c>
      <c r="B19" s="32">
        <v>48401.1</v>
      </c>
      <c r="C19" s="32">
        <v>28166.4</v>
      </c>
      <c r="D19" s="20">
        <f t="shared" si="0"/>
        <v>58.19371873779728</v>
      </c>
      <c r="E19" s="32">
        <v>47000</v>
      </c>
      <c r="F19" s="33">
        <v>27145.1</v>
      </c>
      <c r="G19" s="34">
        <f t="shared" si="1"/>
        <v>57.75553191489361</v>
      </c>
    </row>
    <row r="20" spans="1:10" ht="30.75" customHeight="1">
      <c r="A20" s="35" t="s">
        <v>35</v>
      </c>
      <c r="B20" s="18">
        <v>315</v>
      </c>
      <c r="C20" s="18">
        <v>174.2</v>
      </c>
      <c r="D20" s="20">
        <f t="shared" si="0"/>
        <v>55.3015873015873</v>
      </c>
      <c r="E20" s="18">
        <v>315</v>
      </c>
      <c r="F20" s="19">
        <v>174.2</v>
      </c>
      <c r="G20" s="20">
        <f t="shared" si="1"/>
        <v>55.3015873015873</v>
      </c>
      <c r="J20" s="1"/>
    </row>
    <row r="21" spans="1:7" ht="27" customHeight="1">
      <c r="A21" s="35" t="s">
        <v>6</v>
      </c>
      <c r="B21" s="18">
        <v>125.3</v>
      </c>
      <c r="C21" s="18">
        <v>296.2</v>
      </c>
      <c r="D21" s="20">
        <f t="shared" si="0"/>
        <v>236.3926576217079</v>
      </c>
      <c r="E21" s="18">
        <v>125.3</v>
      </c>
      <c r="F21" s="19">
        <v>296.2</v>
      </c>
      <c r="G21" s="20">
        <f t="shared" si="1"/>
        <v>236.3926576217079</v>
      </c>
    </row>
    <row r="22" spans="1:7" ht="18" customHeight="1">
      <c r="A22" s="35" t="s">
        <v>7</v>
      </c>
      <c r="B22" s="18">
        <v>548</v>
      </c>
      <c r="C22" s="18">
        <v>236.6</v>
      </c>
      <c r="D22" s="20">
        <f t="shared" si="0"/>
        <v>43.175182481751825</v>
      </c>
      <c r="E22" s="18">
        <v>499.1</v>
      </c>
      <c r="F22" s="19">
        <v>220.3</v>
      </c>
      <c r="G22" s="20">
        <f t="shared" si="1"/>
        <v>44.13945101182128</v>
      </c>
    </row>
    <row r="23" spans="1:7" ht="15.75" thickBot="1">
      <c r="A23" s="26" t="s">
        <v>36</v>
      </c>
      <c r="B23" s="27">
        <v>877.2</v>
      </c>
      <c r="C23" s="27">
        <v>672.3</v>
      </c>
      <c r="D23" s="20">
        <f t="shared" si="0"/>
        <v>76.64158686730505</v>
      </c>
      <c r="E23" s="27">
        <v>277</v>
      </c>
      <c r="F23" s="27">
        <v>388.5</v>
      </c>
      <c r="G23" s="27">
        <f t="shared" si="1"/>
        <v>140.25270758122744</v>
      </c>
    </row>
    <row r="24" spans="1:7" ht="15">
      <c r="A24" s="28" t="s">
        <v>8</v>
      </c>
      <c r="B24" s="36">
        <f>B25+B30+B32+B31</f>
        <v>1014894.1000000001</v>
      </c>
      <c r="C24" s="36">
        <f>C25+C30+C32+C31</f>
        <v>850413.5</v>
      </c>
      <c r="D24" s="36">
        <f aca="true" t="shared" si="2" ref="D24:D33">C24/B24*100</f>
        <v>83.79332385516872</v>
      </c>
      <c r="E24" s="36">
        <f>E25+E30+E32+E31</f>
        <v>1009888.6</v>
      </c>
      <c r="F24" s="36">
        <f>F25+F30+F32+F31</f>
        <v>844992.6</v>
      </c>
      <c r="G24" s="30">
        <f aca="true" t="shared" si="3" ref="G24:G30">F24/E24*100</f>
        <v>83.67186242126111</v>
      </c>
    </row>
    <row r="25" spans="1:7" ht="15">
      <c r="A25" s="37" t="s">
        <v>52</v>
      </c>
      <c r="B25" s="18">
        <f>SUM(B26:B29)</f>
        <v>1009880.6000000001</v>
      </c>
      <c r="C25" s="18">
        <f>SUM(C26:C29)</f>
        <v>848216.2</v>
      </c>
      <c r="D25" s="18">
        <f t="shared" si="2"/>
        <v>83.99173129971997</v>
      </c>
      <c r="E25" s="18">
        <f>SUM(E26:E29)</f>
        <v>1004875.1</v>
      </c>
      <c r="F25" s="18">
        <f>SUM(F26:F29)</f>
        <v>842599.3999999999</v>
      </c>
      <c r="G25" s="20">
        <f t="shared" si="3"/>
        <v>83.85115722342009</v>
      </c>
    </row>
    <row r="26" spans="1:7" ht="15">
      <c r="A26" s="38" t="s">
        <v>42</v>
      </c>
      <c r="B26" s="18">
        <v>228714</v>
      </c>
      <c r="C26" s="18">
        <v>174075.5</v>
      </c>
      <c r="D26" s="18">
        <f t="shared" si="2"/>
        <v>76.11055728989044</v>
      </c>
      <c r="E26" s="18">
        <v>228714</v>
      </c>
      <c r="F26" s="18">
        <v>174075.5</v>
      </c>
      <c r="G26" s="20">
        <f t="shared" si="3"/>
        <v>76.11055728989044</v>
      </c>
    </row>
    <row r="27" spans="1:7" ht="15">
      <c r="A27" s="38" t="s">
        <v>43</v>
      </c>
      <c r="B27" s="18">
        <v>470367.4</v>
      </c>
      <c r="C27" s="18">
        <v>433052.1</v>
      </c>
      <c r="D27" s="18">
        <f t="shared" si="2"/>
        <v>92.06677588625402</v>
      </c>
      <c r="E27" s="18">
        <v>467317.7</v>
      </c>
      <c r="F27" s="18">
        <v>429002.4</v>
      </c>
      <c r="G27" s="20">
        <f t="shared" si="3"/>
        <v>91.80101673871972</v>
      </c>
    </row>
    <row r="28" spans="1:7" ht="15">
      <c r="A28" s="38" t="s">
        <v>44</v>
      </c>
      <c r="B28" s="18">
        <v>291368.9</v>
      </c>
      <c r="C28" s="18">
        <v>226242.4</v>
      </c>
      <c r="D28" s="18">
        <f t="shared" si="2"/>
        <v>77.64809490649138</v>
      </c>
      <c r="E28" s="18">
        <v>289413.1</v>
      </c>
      <c r="F28" s="18">
        <v>224675.3</v>
      </c>
      <c r="G28" s="20">
        <f t="shared" si="3"/>
        <v>77.63135117242447</v>
      </c>
    </row>
    <row r="29" spans="1:7" ht="15">
      <c r="A29" s="38" t="s">
        <v>45</v>
      </c>
      <c r="B29" s="18">
        <v>19430.3</v>
      </c>
      <c r="C29" s="18">
        <v>14846.2</v>
      </c>
      <c r="D29" s="18">
        <f t="shared" si="2"/>
        <v>76.4074666886255</v>
      </c>
      <c r="E29" s="18">
        <v>19430.3</v>
      </c>
      <c r="F29" s="19">
        <v>14846.2</v>
      </c>
      <c r="G29" s="20">
        <f t="shared" si="3"/>
        <v>76.4074666886255</v>
      </c>
    </row>
    <row r="30" spans="1:7" ht="15">
      <c r="A30" s="23" t="s">
        <v>37</v>
      </c>
      <c r="B30" s="21">
        <v>5013.5</v>
      </c>
      <c r="C30" s="21">
        <v>2962.3</v>
      </c>
      <c r="D30" s="21">
        <f t="shared" si="2"/>
        <v>59.086466540341085</v>
      </c>
      <c r="E30" s="21">
        <v>5013.5</v>
      </c>
      <c r="F30" s="21">
        <v>2932.3</v>
      </c>
      <c r="G30" s="21">
        <f t="shared" si="3"/>
        <v>58.488082178119086</v>
      </c>
    </row>
    <row r="31" spans="1:7" ht="73.5" customHeight="1">
      <c r="A31" s="39" t="s">
        <v>57</v>
      </c>
      <c r="B31" s="40">
        <v>0</v>
      </c>
      <c r="C31" s="24">
        <v>2033.5</v>
      </c>
      <c r="D31" s="41">
        <v>0</v>
      </c>
      <c r="E31" s="24">
        <v>0</v>
      </c>
      <c r="F31" s="24">
        <v>2259.4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-2798.5</v>
      </c>
      <c r="D32" s="41">
        <v>0</v>
      </c>
      <c r="E32" s="24">
        <v>0</v>
      </c>
      <c r="F32" s="24">
        <v>-2798.5</v>
      </c>
      <c r="G32" s="41">
        <v>0</v>
      </c>
    </row>
    <row r="33" spans="1:7" ht="18.75" thickBot="1">
      <c r="A33" s="42" t="s">
        <v>40</v>
      </c>
      <c r="B33" s="43">
        <f>B24+B18+B8</f>
        <v>1232051.1</v>
      </c>
      <c r="C33" s="43">
        <f>C24+C18+C8</f>
        <v>1008810.1</v>
      </c>
      <c r="D33" s="43">
        <f t="shared" si="2"/>
        <v>81.88054050680202</v>
      </c>
      <c r="E33" s="43">
        <f>E24+E18+E8</f>
        <v>1159204.6</v>
      </c>
      <c r="F33" s="43">
        <f>F24+F18+F8</f>
        <v>958462.3</v>
      </c>
      <c r="G33" s="44">
        <f>F33/E33*100</f>
        <v>82.6827550546297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5">
      <c r="A35" s="17" t="s">
        <v>11</v>
      </c>
      <c r="B35" s="18">
        <v>138923.8</v>
      </c>
      <c r="C35" s="18">
        <v>92880.3</v>
      </c>
      <c r="D35" s="18">
        <f aca="true" t="shared" si="4" ref="D35:D49">C35/B35*100</f>
        <v>66.85701082175986</v>
      </c>
      <c r="E35" s="18">
        <v>75037.5</v>
      </c>
      <c r="F35" s="19">
        <v>50059.6</v>
      </c>
      <c r="G35" s="20">
        <f aca="true" t="shared" si="5" ref="G35:G48">F35/E35*100</f>
        <v>66.71277694486089</v>
      </c>
    </row>
    <row r="36" spans="1:7" ht="15">
      <c r="A36" s="17" t="s">
        <v>12</v>
      </c>
      <c r="B36" s="18">
        <v>2052.6</v>
      </c>
      <c r="C36" s="18">
        <v>1281.8</v>
      </c>
      <c r="D36" s="18">
        <f t="shared" si="4"/>
        <v>62.44762739939589</v>
      </c>
      <c r="E36" s="18">
        <v>0</v>
      </c>
      <c r="F36" s="19">
        <v>0</v>
      </c>
      <c r="G36" s="20" t="e">
        <f t="shared" si="5"/>
        <v>#DIV/0!</v>
      </c>
    </row>
    <row r="37" spans="1:7" ht="28.5">
      <c r="A37" s="17" t="s">
        <v>13</v>
      </c>
      <c r="B37" s="18">
        <v>2275</v>
      </c>
      <c r="C37" s="18">
        <v>1491.7</v>
      </c>
      <c r="D37" s="18">
        <f t="shared" si="4"/>
        <v>65.56923076923077</v>
      </c>
      <c r="E37" s="18">
        <v>4248.5</v>
      </c>
      <c r="F37" s="19">
        <v>3563.9</v>
      </c>
      <c r="G37" s="20">
        <f t="shared" si="5"/>
        <v>83.88607743909616</v>
      </c>
    </row>
    <row r="38" spans="1:7" ht="21" customHeight="1">
      <c r="A38" s="17" t="s">
        <v>14</v>
      </c>
      <c r="B38" s="18">
        <v>73318.3</v>
      </c>
      <c r="C38" s="18">
        <v>60475.5</v>
      </c>
      <c r="D38" s="18">
        <f t="shared" si="4"/>
        <v>82.48350002659636</v>
      </c>
      <c r="E38" s="18">
        <v>48418</v>
      </c>
      <c r="F38" s="19">
        <v>45949.8</v>
      </c>
      <c r="G38" s="20">
        <f t="shared" si="5"/>
        <v>94.90230905861458</v>
      </c>
    </row>
    <row r="39" spans="1:7" ht="18.75" customHeight="1">
      <c r="A39" s="17" t="s">
        <v>15</v>
      </c>
      <c r="B39" s="18">
        <v>55245.4</v>
      </c>
      <c r="C39" s="18">
        <v>38966.7</v>
      </c>
      <c r="D39" s="18">
        <f t="shared" si="4"/>
        <v>70.53383630130291</v>
      </c>
      <c r="E39" s="18">
        <v>37601.1</v>
      </c>
      <c r="F39" s="19">
        <v>26678.9</v>
      </c>
      <c r="G39" s="20">
        <f t="shared" si="5"/>
        <v>70.95244554015707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557455.3</v>
      </c>
      <c r="C41" s="18">
        <v>422549.9</v>
      </c>
      <c r="D41" s="18">
        <f t="shared" si="4"/>
        <v>75.799781614777</v>
      </c>
      <c r="E41" s="18">
        <v>557455.3</v>
      </c>
      <c r="F41" s="18">
        <v>422549.9</v>
      </c>
      <c r="G41" s="20">
        <f t="shared" si="5"/>
        <v>75.799781614777</v>
      </c>
    </row>
    <row r="42" spans="1:7" ht="17.25" customHeight="1">
      <c r="A42" s="17" t="s">
        <v>17</v>
      </c>
      <c r="B42" s="18">
        <v>142120.2</v>
      </c>
      <c r="C42" s="18">
        <v>90491.8</v>
      </c>
      <c r="D42" s="18">
        <f t="shared" si="4"/>
        <v>63.67272210424697</v>
      </c>
      <c r="E42" s="18">
        <v>59920.1</v>
      </c>
      <c r="F42" s="19">
        <v>39510.9</v>
      </c>
      <c r="G42" s="20">
        <f t="shared" si="5"/>
        <v>65.93930918005812</v>
      </c>
    </row>
    <row r="43" spans="1:7" ht="15">
      <c r="A43" s="17" t="s">
        <v>19</v>
      </c>
      <c r="B43" s="18">
        <v>71221.9</v>
      </c>
      <c r="C43" s="18">
        <v>42820.2</v>
      </c>
      <c r="D43" s="18">
        <f t="shared" si="4"/>
        <v>60.12223768251058</v>
      </c>
      <c r="E43" s="18">
        <v>0</v>
      </c>
      <c r="F43" s="19">
        <v>0</v>
      </c>
      <c r="G43" s="20" t="e">
        <f t="shared" si="5"/>
        <v>#DIV/0!</v>
      </c>
    </row>
    <row r="44" spans="1:7" ht="15">
      <c r="A44" s="17" t="s">
        <v>18</v>
      </c>
      <c r="B44" s="18">
        <v>78120.3</v>
      </c>
      <c r="C44" s="18">
        <v>45603.5</v>
      </c>
      <c r="D44" s="18">
        <f t="shared" si="4"/>
        <v>58.375991899672684</v>
      </c>
      <c r="E44" s="18">
        <v>74359.7</v>
      </c>
      <c r="F44" s="19">
        <v>42674.5</v>
      </c>
      <c r="G44" s="20">
        <f t="shared" si="5"/>
        <v>57.38928478732432</v>
      </c>
    </row>
    <row r="45" spans="1:7" ht="18.75" customHeight="1">
      <c r="A45" s="17" t="s">
        <v>20</v>
      </c>
      <c r="B45" s="18">
        <v>137949.3</v>
      </c>
      <c r="C45" s="18">
        <v>74850.8</v>
      </c>
      <c r="D45" s="18">
        <f t="shared" si="4"/>
        <v>54.25964466655504</v>
      </c>
      <c r="E45" s="18">
        <v>27135.5</v>
      </c>
      <c r="F45" s="19">
        <v>27017.9</v>
      </c>
      <c r="G45" s="20">
        <f t="shared" si="5"/>
        <v>99.56661937314588</v>
      </c>
    </row>
    <row r="46" spans="1:7" ht="17.25" customHeight="1">
      <c r="A46" s="37" t="s">
        <v>21</v>
      </c>
      <c r="B46" s="18">
        <v>8501.7</v>
      </c>
      <c r="C46" s="18">
        <v>6016.7</v>
      </c>
      <c r="D46" s="18">
        <f t="shared" si="4"/>
        <v>70.77055177199854</v>
      </c>
      <c r="E46" s="18">
        <v>8501.7</v>
      </c>
      <c r="F46" s="18">
        <v>6016.7</v>
      </c>
      <c r="G46" s="20">
        <f t="shared" si="5"/>
        <v>70.77055177199854</v>
      </c>
    </row>
    <row r="47" spans="1:7" ht="28.5">
      <c r="A47" s="17" t="s">
        <v>22</v>
      </c>
      <c r="B47" s="18">
        <v>324.5</v>
      </c>
      <c r="C47" s="18">
        <v>215.3</v>
      </c>
      <c r="D47" s="18">
        <f t="shared" si="4"/>
        <v>66.3482280431433</v>
      </c>
      <c r="E47" s="18">
        <v>76.5</v>
      </c>
      <c r="F47" s="19">
        <v>0</v>
      </c>
      <c r="G47" s="20">
        <f t="shared" si="5"/>
        <v>0</v>
      </c>
    </row>
    <row r="48" spans="1:7" ht="15.75" thickBot="1">
      <c r="A48" s="45" t="s">
        <v>23</v>
      </c>
      <c r="B48" s="24">
        <v>1476.5</v>
      </c>
      <c r="C48" s="24">
        <v>0</v>
      </c>
      <c r="D48" s="24">
        <f t="shared" si="4"/>
        <v>0</v>
      </c>
      <c r="E48" s="24">
        <v>292046</v>
      </c>
      <c r="F48" s="46">
        <v>285698.3</v>
      </c>
      <c r="G48" s="47">
        <f t="shared" si="5"/>
        <v>97.82647254199681</v>
      </c>
    </row>
    <row r="49" spans="1:7" ht="18.75" thickBot="1">
      <c r="A49" s="42" t="s">
        <v>24</v>
      </c>
      <c r="B49" s="48">
        <f>SUM(B35:B48)</f>
        <v>1268984.8</v>
      </c>
      <c r="C49" s="48">
        <f>SUM(C35:C48)</f>
        <v>877644.2000000001</v>
      </c>
      <c r="D49" s="48">
        <f t="shared" si="4"/>
        <v>69.16112785590498</v>
      </c>
      <c r="E49" s="48">
        <f>E48+E47+E46+E45+E44+E43+E42+E41+E39+E38+E37+E36+E35</f>
        <v>1184799.9000000001</v>
      </c>
      <c r="F49" s="48">
        <f>F48+F47+F46+F45+F44+F43+F42+F41+F39+F38+F37+F36+F35</f>
        <v>949720.4000000001</v>
      </c>
      <c r="G49" s="49">
        <f>F49/E49*100</f>
        <v>80.1587170964481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0" t="s">
        <v>3</v>
      </c>
      <c r="B52" s="60"/>
      <c r="C52" s="60"/>
      <c r="D52" s="50"/>
      <c r="E52" s="50"/>
      <c r="F52" s="50"/>
      <c r="G52" s="50"/>
    </row>
    <row r="53" spans="1:7" ht="15.7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5">
      <c r="A55" s="66" t="s">
        <v>27</v>
      </c>
      <c r="B55" s="67"/>
      <c r="C55" s="53">
        <v>2494.5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76804</v>
      </c>
      <c r="D56" s="4"/>
      <c r="E56" s="4"/>
      <c r="F56" s="4"/>
      <c r="G56" s="4"/>
    </row>
    <row r="57" spans="1:7" ht="1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8">
      <c r="A58" s="58" t="s">
        <v>29</v>
      </c>
      <c r="B58" s="59"/>
      <c r="C58" s="57">
        <f>C55+C56</f>
        <v>79298.5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2022-10-12T13:27:08Z</dcterms:modified>
  <cp:category/>
  <cp:version/>
  <cp:contentType/>
  <cp:contentStatus/>
</cp:coreProperties>
</file>