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<sst xmlns="http://schemas.openxmlformats.org/spreadsheetml/2006/main" count="65" uniqueCount="60">
  <si>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</si>
  <si>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</si>
  <si>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</si>
  <si>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</si>
  <si>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</si>
  <si>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</si>
  <si>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</si>
  <si>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</si>
  <si>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</si>
  <si>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</si>
  <si>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</si>
  <si>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</si>
  <si>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</si>
  <si>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</si>
  <si>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</si>
  <si>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</si>
  <si>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</si>
  <si>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</si>
  <si>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</si>
  <si>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</si>
  <si>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</si>
  <si>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</si>
  <si>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</si>
  <si>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</si>
  <si>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</si>
  <si>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</si>
  <si>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</si>
  <si>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</si>
  <si>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</si>
  <si>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</si>
  <si>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</si>
  <si>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</si>
  <si>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</si>
  <si>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</si>
  <si>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</si>
  <si>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</si>
  <si>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</si>
  <si>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</si>
  <si>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</si>
  <si>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</si>
  <si>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</si>
  <si>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</si>
  <si>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</si>
  <si>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</si>
  <si>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</si>
  <si>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</si>
  <si>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</si>
  <si>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</si>
  <si>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</si>
  <si>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</si>
  <si>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</si>
  <si>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</si>
  <si>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</si>
  <si>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</si>
  <si>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</si>
  <si>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</si>
  <si>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</si>
  <si>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</si>
  <si>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2023 год</t>
    </r>
  </si>
  <si>
    <t>на 01.07.2023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</si>
</sst>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workbookViewId="0" topLeftCell="A1">
      <selection activeCell="C48" sqref="C48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67"/>
      <c r="F2" s="67"/>
      <c r="G2" s="67"/>
    </row>
    <row r="3" spans="1:7" ht="15" customHeight="1">
      <c r="A3" s="3"/>
      <c r="B3" s="3"/>
      <c r="C3" s="3"/>
      <c r="D3" s="3"/>
      <c r="E3" s="67"/>
      <c r="F3" s="67"/>
      <c r="G3" s="67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69"/>
      <c r="B5" s="68" t="s">
        <v>0</v>
      </c>
      <c r="C5" s="68"/>
      <c r="D5" s="68"/>
      <c r="E5" s="68" t="s">
        <v>50</v>
      </c>
      <c r="F5" s="68"/>
      <c r="G5" s="68"/>
    </row>
    <row r="6" spans="1:7" ht="48.75" customHeight="1">
      <c r="A6" s="69"/>
      <c r="B6" s="54" t="s">
        <v>58</v>
      </c>
      <c r="C6" s="54" t="s">
        <v>1</v>
      </c>
      <c r="D6" s="55" t="s">
        <v>2</v>
      </c>
      <c r="E6" s="54" t="s">
        <v>58</v>
      </c>
      <c r="F6" s="54" t="s">
        <v>1</v>
      </c>
      <c r="G6" s="55" t="s">
        <v>2</v>
      </c>
    </row>
    <row r="7" spans="1:7" ht="18">
      <c r="A7" s="70" t="s">
        <v>9</v>
      </c>
      <c r="B7" s="71"/>
      <c r="C7" s="71"/>
      <c r="D7" s="71"/>
      <c r="E7" s="71"/>
      <c r="F7" s="71"/>
      <c r="G7" s="72"/>
    </row>
    <row r="8" spans="1:7" ht="15">
      <c r="A8" s="13" t="s">
        <v>30</v>
      </c>
      <c r="B8" s="14">
        <f>B9+B10+B11+B12+B17</f>
        <v>201260.3</v>
      </c>
      <c r="C8" s="14">
        <f>C9+C10+C11+C12+C17</f>
        <v>96836.8</v>
      </c>
      <c r="D8" s="15">
        <f>C8/B8*100</f>
        <v>48.115202054255114</v>
      </c>
      <c r="E8" s="14">
        <f>E9+E10+E11+E12+E17</f>
        <v>121657.59999999999</v>
      </c>
      <c r="F8" s="14">
        <f>F9+F10+F11+F12+F17</f>
        <v>66674.4</v>
      </c>
      <c r="G8" s="16">
        <f>F8/E8*100</f>
        <v>54.804960808038295</v>
      </c>
    </row>
    <row r="9" spans="1:7" ht="15">
      <c r="A9" s="17" t="s">
        <v>4</v>
      </c>
      <c r="B9" s="18">
        <v>61920.9</v>
      </c>
      <c r="C9" s="18">
        <v>24955.8</v>
      </c>
      <c r="D9" s="20">
        <f>C9/B9*100</f>
        <v>40.30270877845767</v>
      </c>
      <c r="E9" s="20">
        <v>41280.6</v>
      </c>
      <c r="F9" s="20">
        <v>16617.9</v>
      </c>
      <c r="G9" s="20">
        <f>F9/E9*100</f>
        <v>40.25595558204096</v>
      </c>
    </row>
    <row r="10" spans="1:7" ht="39.75" customHeight="1">
      <c r="A10" s="17" t="s">
        <v>5</v>
      </c>
      <c r="B10" s="18">
        <v>27480</v>
      </c>
      <c r="C10" s="18">
        <v>11920</v>
      </c>
      <c r="D10" s="20">
        <f>C10/B10*100</f>
        <v>43.37700145560407</v>
      </c>
      <c r="E10" s="18">
        <v>215.7</v>
      </c>
      <c r="F10" s="19">
        <v>80.6</v>
      </c>
      <c r="G10" s="20">
        <f>F10/E10*100</f>
        <v>37.3667130273528</v>
      </c>
    </row>
    <row r="11" spans="1:7" ht="19.5" customHeight="1">
      <c r="A11" s="17" t="s">
        <v>31</v>
      </c>
      <c r="B11" s="18">
        <v>59960.4</v>
      </c>
      <c r="C11" s="18">
        <v>38936.2</v>
      </c>
      <c r="D11" s="20">
        <f>C11/B11*100</f>
        <v>64.93652477301684</v>
      </c>
      <c r="E11" s="18">
        <v>51602.9</v>
      </c>
      <c r="F11" s="19">
        <v>33536.7</v>
      </c>
      <c r="G11" s="20">
        <f>F11/E11*100</f>
        <v>64.9899521150943</v>
      </c>
    </row>
    <row r="12" spans="1:7" ht="19.5" customHeight="1">
      <c r="A12" s="17" t="s">
        <v>38</v>
      </c>
      <c r="B12" s="18">
        <f>SUM(B14+B15+B16)</f>
        <v>45112.4</v>
      </c>
      <c r="C12" s="18">
        <f>SUM(C14+C15+C16)</f>
        <v>17640.5</v>
      </c>
      <c r="D12" s="20">
        <f>C12/B12*100</f>
        <v>39.10343940912033</v>
      </c>
      <c r="E12" s="18">
        <f>SUM(E14+E15+E16)</f>
        <v>21813.2</v>
      </c>
      <c r="F12" s="18">
        <f>SUM(F14+F15+F16)</f>
        <v>13059.8</v>
      </c>
      <c r="G12" s="20">
        <f>F12/E12*100</f>
        <v>59.87108723158454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5">
      <c r="A14" s="22" t="s">
        <v>41</v>
      </c>
      <c r="B14" s="18">
        <v>21813.2</v>
      </c>
      <c r="C14" s="18">
        <v>13059.8</v>
      </c>
      <c r="D14" s="20">
        <f aca="true" t="shared" si="0" ref="D14:D32">C14/B14*100</f>
        <v>59.87108723158454</v>
      </c>
      <c r="E14" s="18">
        <v>21813.2</v>
      </c>
      <c r="F14" s="19">
        <v>13059.8</v>
      </c>
      <c r="G14" s="20">
        <f aca="true" t="shared" si="1" ref="G14:G32">F14/E14*100</f>
        <v>59.87108723158454</v>
      </c>
      <c r="I14" s="2"/>
    </row>
    <row r="15" spans="1:7" ht="15">
      <c r="A15" s="23" t="s">
        <v>49</v>
      </c>
      <c r="B15" s="18">
        <v>6340.3</v>
      </c>
      <c r="C15" s="18">
        <v>1547.7</v>
      </c>
      <c r="D15" s="20">
        <f t="shared" si="0"/>
        <v>24.410516852514867</v>
      </c>
      <c r="E15" s="24">
        <v>0</v>
      </c>
      <c r="F15" s="19">
        <v>0</v>
      </c>
      <c r="G15" s="20" t="e">
        <f t="shared" si="1"/>
        <v>#DIV/0!</v>
      </c>
    </row>
    <row r="16" spans="1:7" ht="15">
      <c r="A16" s="23" t="s">
        <v>48</v>
      </c>
      <c r="B16" s="25">
        <v>16958.9</v>
      </c>
      <c r="C16" s="25">
        <v>3033</v>
      </c>
      <c r="D16" s="20">
        <f t="shared" si="0"/>
        <v>17.884414673121487</v>
      </c>
      <c r="E16" s="20">
        <v>0</v>
      </c>
      <c r="F16" s="25">
        <v>0</v>
      </c>
      <c r="G16" s="20" t="e">
        <f t="shared" si="1"/>
        <v>#DIV/0!</v>
      </c>
    </row>
    <row r="17" spans="1:7" ht="15.75" thickBot="1">
      <c r="A17" s="26" t="s">
        <v>32</v>
      </c>
      <c r="B17" s="27">
        <v>6786.6</v>
      </c>
      <c r="C17" s="27">
        <v>3384.3</v>
      </c>
      <c r="D17" s="20">
        <f t="shared" si="0"/>
        <v>49.86738573070462</v>
      </c>
      <c r="E17" s="27">
        <v>6745.2</v>
      </c>
      <c r="F17" s="27">
        <v>3379.4</v>
      </c>
      <c r="G17" s="27">
        <f t="shared" si="1"/>
        <v>50.100812429579555</v>
      </c>
    </row>
    <row r="18" spans="1:7" ht="15" customHeight="1">
      <c r="A18" s="28" t="s">
        <v>33</v>
      </c>
      <c r="B18" s="29">
        <f>SUM(B19:B23)</f>
        <v>50813.9</v>
      </c>
      <c r="C18" s="29">
        <f>SUM(C19:C23)</f>
        <v>7798.299999999999</v>
      </c>
      <c r="D18" s="30">
        <f t="shared" si="0"/>
        <v>15.346785033229096</v>
      </c>
      <c r="E18" s="29">
        <f>SUM(E19:E23)</f>
        <v>46772.4</v>
      </c>
      <c r="F18" s="29">
        <f>SUM(F19:F23)</f>
        <v>6103.8</v>
      </c>
      <c r="G18" s="30">
        <f t="shared" si="1"/>
        <v>13.05000384842343</v>
      </c>
    </row>
    <row r="19" spans="1:7" ht="42.75">
      <c r="A19" s="31" t="s">
        <v>34</v>
      </c>
      <c r="B19" s="32">
        <v>46970.7</v>
      </c>
      <c r="C19" s="32">
        <v>4932.5</v>
      </c>
      <c r="D19" s="20">
        <f t="shared" si="0"/>
        <v>10.50122736088668</v>
      </c>
      <c r="E19" s="32">
        <v>45671.9</v>
      </c>
      <c r="F19" s="33">
        <v>4484.8</v>
      </c>
      <c r="G19" s="34">
        <f t="shared" si="1"/>
        <v>9.819604614653649</v>
      </c>
    </row>
    <row r="20" spans="1:10" ht="30.75" customHeight="1">
      <c r="A20" s="35" t="s">
        <v>35</v>
      </c>
      <c r="B20" s="18">
        <v>216.4</v>
      </c>
      <c r="C20" s="18">
        <v>434.4</v>
      </c>
      <c r="D20" s="20">
        <f t="shared" si="0"/>
        <v>200.7393715341959</v>
      </c>
      <c r="E20" s="18">
        <v>216.4</v>
      </c>
      <c r="F20" s="19">
        <v>434.4</v>
      </c>
      <c r="G20" s="20">
        <f t="shared" si="1"/>
        <v>200.7393715341959</v>
      </c>
      <c r="J20" s="1"/>
    </row>
    <row r="21" spans="1:7" ht="27" customHeight="1">
      <c r="A21" s="35" t="s">
        <v>6</v>
      </c>
      <c r="B21" s="18">
        <v>0</v>
      </c>
      <c r="C21" s="18">
        <v>623.2</v>
      </c>
      <c r="D21" s="20" t="e">
        <f t="shared" si="0"/>
        <v>#DIV/0!</v>
      </c>
      <c r="E21" s="18">
        <v>0</v>
      </c>
      <c r="F21" s="19">
        <v>623.2</v>
      </c>
      <c r="G21" s="20" t="e">
        <f t="shared" si="1"/>
        <v>#DIV/0!</v>
      </c>
    </row>
    <row r="22" spans="1:7" ht="18" customHeight="1">
      <c r="A22" s="35" t="s">
        <v>7</v>
      </c>
      <c r="B22" s="18">
        <v>575.4</v>
      </c>
      <c r="C22" s="18">
        <v>495.5</v>
      </c>
      <c r="D22" s="20">
        <f t="shared" si="0"/>
        <v>86.11400764685436</v>
      </c>
      <c r="E22" s="18">
        <v>524.1</v>
      </c>
      <c r="F22" s="19">
        <v>180.8</v>
      </c>
      <c r="G22" s="20">
        <f t="shared" si="1"/>
        <v>34.497233352413666</v>
      </c>
    </row>
    <row r="23" spans="1:7" ht="15.75" thickBot="1">
      <c r="A23" s="26" t="s">
        <v>36</v>
      </c>
      <c r="B23" s="27">
        <v>3051.4</v>
      </c>
      <c r="C23" s="27">
        <v>1312.7</v>
      </c>
      <c r="D23" s="20">
        <f t="shared" si="0"/>
        <v>43.01959756177492</v>
      </c>
      <c r="E23" s="27">
        <v>360</v>
      </c>
      <c r="F23" s="27">
        <v>380.6</v>
      </c>
      <c r="G23" s="27">
        <f t="shared" si="1"/>
        <v>105.72222222222223</v>
      </c>
    </row>
    <row r="24" spans="1:7" ht="15">
      <c r="A24" s="28" t="s">
        <v>8</v>
      </c>
      <c r="B24" s="36">
        <f>B25+B30+B32+B31</f>
        <v>855922.1</v>
      </c>
      <c r="C24" s="36">
        <f>C25+C30+C32+C31</f>
        <v>458086.8</v>
      </c>
      <c r="D24" s="36">
        <f t="shared" si="0"/>
        <v>53.51968362541404</v>
      </c>
      <c r="E24" s="36">
        <f>E25+E30+E32+E31</f>
        <v>840464</v>
      </c>
      <c r="F24" s="36">
        <f>F25+F30+F32+F31</f>
        <v>443811.89999999997</v>
      </c>
      <c r="G24" s="30">
        <f t="shared" si="1"/>
        <v>52.80558120276419</v>
      </c>
    </row>
    <row r="25" spans="1:7" ht="15">
      <c r="A25" s="37" t="s">
        <v>52</v>
      </c>
      <c r="B25" s="18">
        <f>SUM(B26:B29)</f>
        <v>855922.1</v>
      </c>
      <c r="C25" s="18">
        <f>SUM(C26:C29)</f>
        <v>458624.8</v>
      </c>
      <c r="D25" s="18">
        <f t="shared" si="0"/>
        <v>53.58253981291055</v>
      </c>
      <c r="E25" s="18">
        <f>SUM(E26:E29)</f>
        <v>840464</v>
      </c>
      <c r="F25" s="18">
        <f>SUM(F26:F29)</f>
        <v>444349.89999999997</v>
      </c>
      <c r="G25" s="20">
        <f t="shared" si="1"/>
        <v>52.86959346265871</v>
      </c>
    </row>
    <row r="26" spans="1:7" ht="15">
      <c r="A26" s="38" t="s">
        <v>42</v>
      </c>
      <c r="B26" s="18">
        <v>229200</v>
      </c>
      <c r="C26" s="18">
        <v>125100</v>
      </c>
      <c r="D26" s="18">
        <f t="shared" si="0"/>
        <v>54.581151832460726</v>
      </c>
      <c r="E26" s="18">
        <v>229200</v>
      </c>
      <c r="F26" s="18">
        <v>125100</v>
      </c>
      <c r="G26" s="20">
        <f t="shared" si="1"/>
        <v>54.581151832460726</v>
      </c>
    </row>
    <row r="27" spans="1:7" ht="15">
      <c r="A27" s="38" t="s">
        <v>43</v>
      </c>
      <c r="B27" s="18">
        <v>280209.2</v>
      </c>
      <c r="C27" s="18">
        <v>108144.8</v>
      </c>
      <c r="D27" s="18">
        <f t="shared" si="0"/>
        <v>38.59430739604552</v>
      </c>
      <c r="E27" s="18">
        <v>267117.5</v>
      </c>
      <c r="F27" s="18">
        <v>95053.1</v>
      </c>
      <c r="G27" s="20">
        <f t="shared" si="1"/>
        <v>35.58475202860165</v>
      </c>
    </row>
    <row r="28" spans="1:7" ht="15">
      <c r="A28" s="38" t="s">
        <v>44</v>
      </c>
      <c r="B28" s="18">
        <v>322658</v>
      </c>
      <c r="C28" s="18">
        <v>183632.7</v>
      </c>
      <c r="D28" s="18">
        <f t="shared" si="0"/>
        <v>56.912489385045475</v>
      </c>
      <c r="E28" s="18">
        <v>320291.6</v>
      </c>
      <c r="F28" s="18">
        <v>182449.5</v>
      </c>
      <c r="G28" s="20">
        <f t="shared" si="1"/>
        <v>56.963560705307295</v>
      </c>
    </row>
    <row r="29" spans="1:7" ht="15">
      <c r="A29" s="38" t="s">
        <v>45</v>
      </c>
      <c r="B29" s="18">
        <v>23854.9</v>
      </c>
      <c r="C29" s="18">
        <v>41747.3</v>
      </c>
      <c r="D29" s="18">
        <f t="shared" si="0"/>
        <v>175.00513521331047</v>
      </c>
      <c r="E29" s="18">
        <v>23854.9</v>
      </c>
      <c r="F29" s="19">
        <v>41747.3</v>
      </c>
      <c r="G29" s="20">
        <f t="shared" si="1"/>
        <v>175.00513521331047</v>
      </c>
    </row>
    <row r="30" spans="1:7" ht="15">
      <c r="A30" s="23" t="s">
        <v>37</v>
      </c>
      <c r="B30" s="21">
        <v>0</v>
      </c>
      <c r="C30" s="21">
        <v>0</v>
      </c>
      <c r="D30" s="21" t="e">
        <f t="shared" si="0"/>
        <v>#DIV/0!</v>
      </c>
      <c r="E30" s="21">
        <v>0</v>
      </c>
      <c r="F30" s="21">
        <v>0</v>
      </c>
      <c r="G30" s="21" t="e">
        <f t="shared" si="1"/>
        <v>#DIV/0!</v>
      </c>
    </row>
    <row r="31" spans="1:7" ht="73.5" customHeight="1">
      <c r="A31" s="39" t="s">
        <v>57</v>
      </c>
      <c r="B31" s="40">
        <v>0</v>
      </c>
      <c r="C31" s="24">
        <v>1165.7</v>
      </c>
      <c r="D31" s="21" t="e">
        <f t="shared" si="0"/>
        <v>#DIV/0!</v>
      </c>
      <c r="E31" s="24">
        <v>0</v>
      </c>
      <c r="F31" s="24">
        <v>1165.7</v>
      </c>
      <c r="G31" s="21" t="e">
        <f t="shared" si="1"/>
        <v>#DIV/0!</v>
      </c>
    </row>
    <row r="32" spans="1:7" ht="60" customHeight="1" thickBot="1">
      <c r="A32" s="39" t="s">
        <v>47</v>
      </c>
      <c r="B32" s="40">
        <v>0</v>
      </c>
      <c r="C32" s="24">
        <v>-1703.7</v>
      </c>
      <c r="D32" s="21" t="e">
        <f t="shared" si="0"/>
        <v>#DIV/0!</v>
      </c>
      <c r="E32" s="24">
        <v>0</v>
      </c>
      <c r="F32" s="24">
        <v>-1703.7</v>
      </c>
      <c r="G32" s="21" t="e">
        <f t="shared" si="1"/>
        <v>#DIV/0!</v>
      </c>
    </row>
    <row r="33" spans="1:7" ht="18.75" thickBot="1">
      <c r="A33" s="41" t="s">
        <v>40</v>
      </c>
      <c r="B33" s="42">
        <f>B24+B18+B8</f>
        <v>1107996.3</v>
      </c>
      <c r="C33" s="42">
        <f>C24+C18+C8</f>
        <v>562721.9</v>
      </c>
      <c r="D33" s="42">
        <f>C33/B33*100</f>
        <v>50.78734468698135</v>
      </c>
      <c r="E33" s="42">
        <f>E24+E18+E8</f>
        <v>1008894</v>
      </c>
      <c r="F33" s="42">
        <f>F24+F18+F8</f>
        <v>516590.1</v>
      </c>
      <c r="G33" s="43">
        <f>F33/E33*100</f>
        <v>51.203605135921116</v>
      </c>
    </row>
    <row r="34" spans="1:7" ht="17.25" customHeight="1">
      <c r="A34" s="60" t="s">
        <v>10</v>
      </c>
      <c r="B34" s="60"/>
      <c r="C34" s="60"/>
      <c r="D34" s="60"/>
      <c r="E34" s="60"/>
      <c r="F34" s="60"/>
      <c r="G34" s="60"/>
    </row>
    <row r="35" spans="1:7" ht="15">
      <c r="A35" s="17" t="s">
        <v>11</v>
      </c>
      <c r="B35" s="18">
        <v>154815.8</v>
      </c>
      <c r="C35" s="18">
        <v>59118.1</v>
      </c>
      <c r="D35" s="18">
        <f aca="true" t="shared" si="2" ref="D35:D49">C35/B35*100</f>
        <v>38.18608953349723</v>
      </c>
      <c r="E35" s="18">
        <v>88787.3</v>
      </c>
      <c r="F35" s="19">
        <v>29921.7</v>
      </c>
      <c r="G35" s="20">
        <f aca="true" t="shared" si="3" ref="G35:G49">F35/E35*100</f>
        <v>33.700427876509366</v>
      </c>
    </row>
    <row r="36" spans="1:7" ht="15">
      <c r="A36" s="17" t="s">
        <v>12</v>
      </c>
      <c r="B36" s="18">
        <v>2366.4</v>
      </c>
      <c r="C36" s="18">
        <v>1047.2</v>
      </c>
      <c r="D36" s="18">
        <f t="shared" si="2"/>
        <v>44.252873563218394</v>
      </c>
      <c r="E36" s="18">
        <v>0</v>
      </c>
      <c r="F36" s="19">
        <v>0</v>
      </c>
      <c r="G36" s="20" t="e">
        <f t="shared" si="3"/>
        <v>#DIV/0!</v>
      </c>
    </row>
    <row r="37" spans="1:7" ht="28.5">
      <c r="A37" s="17" t="s">
        <v>13</v>
      </c>
      <c r="B37" s="18">
        <v>27079.2</v>
      </c>
      <c r="C37" s="18">
        <v>23218.3</v>
      </c>
      <c r="D37" s="18">
        <f t="shared" si="2"/>
        <v>85.74219327011137</v>
      </c>
      <c r="E37" s="18">
        <v>4487.1</v>
      </c>
      <c r="F37" s="19">
        <v>3165.9</v>
      </c>
      <c r="G37" s="20">
        <f t="shared" si="3"/>
        <v>70.55559269907067</v>
      </c>
    </row>
    <row r="38" spans="1:7" ht="21" customHeight="1">
      <c r="A38" s="17" t="s">
        <v>14</v>
      </c>
      <c r="B38" s="18">
        <v>211227</v>
      </c>
      <c r="C38" s="18">
        <v>56415.2</v>
      </c>
      <c r="D38" s="18">
        <f t="shared" si="2"/>
        <v>26.708328007309674</v>
      </c>
      <c r="E38" s="18">
        <v>180822.7</v>
      </c>
      <c r="F38" s="19">
        <v>46527.9</v>
      </c>
      <c r="G38" s="20">
        <f t="shared" si="3"/>
        <v>25.731227329312084</v>
      </c>
    </row>
    <row r="39" spans="1:7" ht="18.75" customHeight="1">
      <c r="A39" s="17" t="s">
        <v>15</v>
      </c>
      <c r="B39" s="18">
        <v>55596.1</v>
      </c>
      <c r="C39" s="18">
        <v>14273.3</v>
      </c>
      <c r="D39" s="18">
        <f t="shared" si="2"/>
        <v>25.673203695942696</v>
      </c>
      <c r="E39" s="18">
        <v>28635</v>
      </c>
      <c r="F39" s="19">
        <v>5301.4</v>
      </c>
      <c r="G39" s="20">
        <f t="shared" si="3"/>
        <v>18.513707001920725</v>
      </c>
    </row>
    <row r="40" spans="1:7" ht="15">
      <c r="A40" s="17" t="s">
        <v>56</v>
      </c>
      <c r="B40" s="18">
        <v>0</v>
      </c>
      <c r="C40" s="18">
        <v>0</v>
      </c>
      <c r="D40" s="18" t="e">
        <f t="shared" si="2"/>
        <v>#DIV/0!</v>
      </c>
      <c r="E40" s="18">
        <v>0</v>
      </c>
      <c r="F40" s="19">
        <v>0</v>
      </c>
      <c r="G40" s="20" t="e">
        <f t="shared" si="3"/>
        <v>#DIV/0!</v>
      </c>
    </row>
    <row r="41" spans="1:7" ht="19.5" customHeight="1">
      <c r="A41" s="17" t="s">
        <v>16</v>
      </c>
      <c r="B41" s="18">
        <v>561211</v>
      </c>
      <c r="C41" s="18">
        <v>305215.7</v>
      </c>
      <c r="D41" s="18">
        <f t="shared" si="2"/>
        <v>54.385195585973904</v>
      </c>
      <c r="E41" s="18">
        <v>561211</v>
      </c>
      <c r="F41" s="18">
        <v>305215.7</v>
      </c>
      <c r="G41" s="20">
        <f t="shared" si="3"/>
        <v>54.385195585973904</v>
      </c>
    </row>
    <row r="42" spans="1:7" ht="17.25" customHeight="1">
      <c r="A42" s="17" t="s">
        <v>17</v>
      </c>
      <c r="B42" s="18">
        <v>95273.5</v>
      </c>
      <c r="C42" s="18">
        <v>46675</v>
      </c>
      <c r="D42" s="18">
        <f t="shared" si="2"/>
        <v>48.990537767584904</v>
      </c>
      <c r="E42" s="18">
        <v>89888.6</v>
      </c>
      <c r="F42" s="19">
        <v>52401.6</v>
      </c>
      <c r="G42" s="20">
        <f t="shared" si="3"/>
        <v>58.29615768851667</v>
      </c>
    </row>
    <row r="43" spans="1:7" ht="15">
      <c r="A43" s="17" t="s">
        <v>19</v>
      </c>
      <c r="B43" s="18">
        <v>0</v>
      </c>
      <c r="C43" s="18">
        <v>0</v>
      </c>
      <c r="D43" s="18" t="e">
        <f t="shared" si="2"/>
        <v>#DIV/0!</v>
      </c>
      <c r="E43" s="18">
        <v>0</v>
      </c>
      <c r="F43" s="19">
        <v>0</v>
      </c>
      <c r="G43" s="20" t="e">
        <f t="shared" si="3"/>
        <v>#DIV/0!</v>
      </c>
    </row>
    <row r="44" spans="1:7" ht="15">
      <c r="A44" s="17" t="s">
        <v>18</v>
      </c>
      <c r="B44" s="18">
        <v>57876</v>
      </c>
      <c r="C44" s="18">
        <v>25767.5</v>
      </c>
      <c r="D44" s="18">
        <f t="shared" si="2"/>
        <v>44.52190890870136</v>
      </c>
      <c r="E44" s="18">
        <v>49193.2</v>
      </c>
      <c r="F44" s="19">
        <v>18991.4</v>
      </c>
      <c r="G44" s="20">
        <f t="shared" si="3"/>
        <v>38.60574225705992</v>
      </c>
    </row>
    <row r="45" spans="1:7" ht="18.75" customHeight="1">
      <c r="A45" s="17" t="s">
        <v>20</v>
      </c>
      <c r="B45" s="18">
        <v>3549</v>
      </c>
      <c r="C45" s="18">
        <v>2116.9</v>
      </c>
      <c r="D45" s="18">
        <f t="shared" si="2"/>
        <v>59.64778810932657</v>
      </c>
      <c r="E45" s="18">
        <v>3357</v>
      </c>
      <c r="F45" s="19">
        <v>2045</v>
      </c>
      <c r="G45" s="20">
        <f t="shared" si="3"/>
        <v>60.917485850461716</v>
      </c>
    </row>
    <row r="46" spans="1:7" ht="17.25" customHeight="1">
      <c r="A46" s="37" t="s">
        <v>21</v>
      </c>
      <c r="B46" s="18">
        <v>9740.1</v>
      </c>
      <c r="C46" s="18">
        <v>4012.6</v>
      </c>
      <c r="D46" s="18">
        <f t="shared" si="2"/>
        <v>41.19670229258426</v>
      </c>
      <c r="E46" s="18">
        <v>9740.1</v>
      </c>
      <c r="F46" s="18">
        <v>4012.6</v>
      </c>
      <c r="G46" s="20">
        <f t="shared" si="3"/>
        <v>41.19670229258426</v>
      </c>
    </row>
    <row r="47" spans="1:7" ht="28.5">
      <c r="A47" s="17" t="s">
        <v>22</v>
      </c>
      <c r="B47" s="18">
        <v>377.5</v>
      </c>
      <c r="C47" s="18">
        <v>109.4</v>
      </c>
      <c r="D47" s="18">
        <f t="shared" si="2"/>
        <v>28.980132450331126</v>
      </c>
      <c r="E47" s="18">
        <v>72.7</v>
      </c>
      <c r="F47" s="19">
        <v>0</v>
      </c>
      <c r="G47" s="20">
        <f t="shared" si="3"/>
        <v>0</v>
      </c>
    </row>
    <row r="48" spans="1:7" ht="15.75" thickBot="1">
      <c r="A48" s="44" t="s">
        <v>23</v>
      </c>
      <c r="B48" s="24">
        <v>26350.8</v>
      </c>
      <c r="C48" s="24">
        <v>0</v>
      </c>
      <c r="D48" s="24">
        <f t="shared" si="2"/>
        <v>0</v>
      </c>
      <c r="E48" s="24">
        <v>51353</v>
      </c>
      <c r="F48" s="45">
        <v>42971.8</v>
      </c>
      <c r="G48" s="46">
        <f t="shared" si="3"/>
        <v>83.67923977177576</v>
      </c>
    </row>
    <row r="49" spans="1:7" ht="18.75" thickBot="1">
      <c r="A49" s="41" t="s">
        <v>24</v>
      </c>
      <c r="B49" s="47">
        <f>SUM(B35:B48)</f>
        <v>1205462.4000000001</v>
      </c>
      <c r="C49" s="47">
        <f>SUM(C35:C48)</f>
        <v>537969.2000000001</v>
      </c>
      <c r="D49" s="47">
        <f t="shared" si="2"/>
        <v>44.62762173254015</v>
      </c>
      <c r="E49" s="47">
        <f>E48+E47+E46+E45+E44+E43+E42+E41+E39+E38+E37+E36+E35</f>
        <v>1067547.7</v>
      </c>
      <c r="F49" s="47">
        <f>F48+F47+F46+F45+F44+F43+F42+F41+F39+F38+F37+F36+F35</f>
        <v>510555.00000000006</v>
      </c>
      <c r="G49" s="48">
        <f t="shared" si="3"/>
        <v>47.82502927035486</v>
      </c>
    </row>
    <row r="50" spans="1:7" ht="1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.75" thickBot="1">
      <c r="A52" s="59" t="s">
        <v>3</v>
      </c>
      <c r="B52" s="59"/>
      <c r="C52" s="59"/>
      <c r="D52" s="49"/>
      <c r="E52" s="49"/>
      <c r="F52" s="49"/>
      <c r="G52" s="49"/>
    </row>
    <row r="53" spans="1:7" ht="15.75" thickBot="1">
      <c r="A53" s="61" t="s">
        <v>25</v>
      </c>
      <c r="B53" s="62"/>
      <c r="C53" s="50" t="s">
        <v>54</v>
      </c>
      <c r="D53" s="4"/>
      <c r="E53" s="4"/>
      <c r="F53" s="4"/>
      <c r="G53" s="4"/>
    </row>
    <row r="54" spans="1:7" ht="15">
      <c r="A54" s="63" t="s">
        <v>26</v>
      </c>
      <c r="B54" s="64"/>
      <c r="C54" s="51" t="s">
        <v>46</v>
      </c>
      <c r="D54" s="4"/>
      <c r="E54" s="4"/>
      <c r="F54" s="4"/>
      <c r="G54" s="4"/>
    </row>
    <row r="55" spans="1:7" ht="15">
      <c r="A55" s="65" t="s">
        <v>27</v>
      </c>
      <c r="B55" s="66"/>
      <c r="C55" s="52">
        <v>2114.5</v>
      </c>
      <c r="D55" s="4"/>
      <c r="E55" s="4"/>
      <c r="F55" s="4"/>
      <c r="G55" s="4"/>
    </row>
    <row r="56" spans="1:7" ht="30.75" customHeight="1">
      <c r="A56" s="65" t="s">
        <v>55</v>
      </c>
      <c r="B56" s="66"/>
      <c r="C56" s="52">
        <v>73288</v>
      </c>
      <c r="D56" s="4"/>
      <c r="E56" s="4"/>
      <c r="F56" s="4"/>
      <c r="G56" s="4"/>
    </row>
    <row r="57" spans="1:7" ht="15">
      <c r="A57" s="65" t="s">
        <v>28</v>
      </c>
      <c r="B57" s="66"/>
      <c r="C57" s="53" t="s">
        <v>46</v>
      </c>
      <c r="D57" s="4"/>
      <c r="E57" s="4"/>
      <c r="F57" s="4"/>
      <c r="G57" s="4"/>
    </row>
    <row r="58" spans="1:7" ht="18">
      <c r="A58" s="57" t="s">
        <v>29</v>
      </c>
      <c r="B58" s="58"/>
      <c r="C58" s="56">
        <f>C55+C56</f>
        <v>75402.5</v>
      </c>
      <c r="D58" s="4"/>
      <c r="E58" s="4"/>
      <c r="F58" s="4"/>
      <c r="G58" s="4"/>
    </row>
    <row r="59" spans="1:7" ht="15">
      <c r="A59" s="3"/>
      <c r="B59" s="3"/>
      <c r="C59" s="3"/>
      <c r="D59" s="3"/>
      <c r="E59" s="3"/>
      <c r="F59" s="3"/>
      <c r="G59" s="3"/>
    </row>
  </sheetData>
  <sheetProtection/>
  <mergeCells count="14">
    <mergeCell ref="E2:G2"/>
    <mergeCell ref="E3:G3"/>
    <mergeCell ref="A56:B56"/>
    <mergeCell ref="B5:D5"/>
    <mergeCell ref="A5:A6"/>
    <mergeCell ref="E5:G5"/>
    <mergeCell ref="A7:G7"/>
    <mergeCell ref="A58:B58"/>
    <mergeCell ref="A52:C52"/>
    <mergeCell ref="A34:G34"/>
    <mergeCell ref="A53:B53"/>
    <mergeCell ref="A54:B54"/>
    <mergeCell ref="A55:B55"/>
    <mergeCell ref="A57:B5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1</cp:lastModifiedBy>
  <cp:lastPrinted>2021-02-16T08:05:21Z</cp:lastPrinted>
  <dcterms:created xsi:type="dcterms:W3CDTF">2014-09-16T05:33:49Z</dcterms:created>
  <dcterms:modified xsi:type="dcterms:W3CDTF">2023-07-12T13:40:21Z</dcterms:modified>
  <cp:category/>
  <cp:version/>
  <cp:contentType/>
  <cp:contentStatus/>
</cp:coreProperties>
</file>