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<sst xmlns="http://schemas.openxmlformats.org/spreadsheetml/2006/main" count="65" uniqueCount="60">
  <si>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</si>
  <si>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</si>
  <si>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</si>
  <si>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</si>
  <si>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</si>
  <si>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</si>
  <si>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</si>
  <si>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</si>
  <si>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</si>
  <si>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</si>
  <si>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</si>
  <si>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</si>
  <si>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</si>
  <si>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</si>
  <si>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</si>
  <si>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</si>
  <si>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</si>
  <si>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</si>
  <si>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</si>
  <si>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</si>
  <si>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</si>
  <si>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</si>
  <si>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</si>
  <si>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</si>
  <si>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</si>
  <si>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</si>
  <si>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</si>
  <si>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</si>
  <si>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</si>
  <si>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</si>
  <si>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</si>
  <si>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</si>
  <si>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</si>
  <si>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</si>
  <si>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</si>
  <si>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</si>
  <si>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</si>
  <si>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</si>
  <si>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</si>
  <si>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</si>
  <si>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</si>
  <si>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</si>
  <si>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</si>
  <si>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</si>
  <si>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</si>
  <si>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</si>
  <si>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</si>
  <si>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</si>
  <si>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</si>
  <si>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</si>
  <si>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</si>
  <si>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</si>
  <si>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</si>
  <si>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</si>
  <si>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</si>
  <si>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</si>
  <si>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</si>
  <si>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</si>
  <si>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2021 год</t>
    </r>
  </si>
  <si>
    <t>на 01.06.2021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</si>
</sst>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31">
      <selection activeCell="C56" sqref="C56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58"/>
      <c r="F2" s="58"/>
      <c r="G2" s="58"/>
    </row>
    <row r="3" spans="1:7" ht="15" customHeight="1">
      <c r="A3" s="3"/>
      <c r="B3" s="3"/>
      <c r="C3" s="3"/>
      <c r="D3" s="3"/>
      <c r="E3" s="58"/>
      <c r="F3" s="58"/>
      <c r="G3" s="5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62"/>
      <c r="B5" s="61" t="s">
        <v>0</v>
      </c>
      <c r="C5" s="61"/>
      <c r="D5" s="61"/>
      <c r="E5" s="61" t="s">
        <v>50</v>
      </c>
      <c r="F5" s="61"/>
      <c r="G5" s="61"/>
    </row>
    <row r="6" spans="1:7" ht="48.75" customHeight="1">
      <c r="A6" s="62"/>
      <c r="B6" s="55" t="s">
        <v>58</v>
      </c>
      <c r="C6" s="55" t="s">
        <v>1</v>
      </c>
      <c r="D6" s="56" t="s">
        <v>2</v>
      </c>
      <c r="E6" s="55" t="s">
        <v>58</v>
      </c>
      <c r="F6" s="55" t="s">
        <v>1</v>
      </c>
      <c r="G6" s="56" t="s">
        <v>2</v>
      </c>
    </row>
    <row r="7" spans="1:7" ht="18">
      <c r="A7" s="63" t="s">
        <v>9</v>
      </c>
      <c r="B7" s="64"/>
      <c r="C7" s="64"/>
      <c r="D7" s="64"/>
      <c r="E7" s="64"/>
      <c r="F7" s="64"/>
      <c r="G7" s="65"/>
    </row>
    <row r="8" spans="1:7" ht="15">
      <c r="A8" s="13" t="s">
        <v>30</v>
      </c>
      <c r="B8" s="14">
        <f>B9+B10+B11+B12+B17</f>
        <v>129069.20000000001</v>
      </c>
      <c r="C8" s="14">
        <f>C9+C10+C11+C12+C17</f>
        <v>60403.600000000006</v>
      </c>
      <c r="D8" s="15">
        <f>C8/B8*100</f>
        <v>46.799391334261</v>
      </c>
      <c r="E8" s="14">
        <f>E9+E10+E11+E12+E17</f>
        <v>72269.4</v>
      </c>
      <c r="F8" s="14">
        <f>F9+F10+F11+F12+F17</f>
        <v>40542.4</v>
      </c>
      <c r="G8" s="16">
        <f>F8/E8*100</f>
        <v>56.098985185984674</v>
      </c>
    </row>
    <row r="9" spans="1:7" ht="15">
      <c r="A9" s="17" t="s">
        <v>4</v>
      </c>
      <c r="B9" s="18">
        <v>42413.7</v>
      </c>
      <c r="C9" s="18">
        <v>16118.4</v>
      </c>
      <c r="D9" s="20">
        <f>C9/B9*100</f>
        <v>38.00281512813078</v>
      </c>
      <c r="E9" s="20">
        <v>28275.8</v>
      </c>
      <c r="F9" s="20">
        <v>10746.2</v>
      </c>
      <c r="G9" s="20">
        <f>F9/E9*100</f>
        <v>38.00493708400824</v>
      </c>
    </row>
    <row r="10" spans="1:7" ht="39.75" customHeight="1">
      <c r="A10" s="17" t="s">
        <v>5</v>
      </c>
      <c r="B10" s="18">
        <v>19388.5</v>
      </c>
      <c r="C10" s="18">
        <v>7403.5</v>
      </c>
      <c r="D10" s="20">
        <f>C10/B10*100</f>
        <v>38.18500657606313</v>
      </c>
      <c r="E10" s="18">
        <v>131.4</v>
      </c>
      <c r="F10" s="19">
        <v>50.2</v>
      </c>
      <c r="G10" s="20">
        <f>F10/E10*100</f>
        <v>38.20395738203957</v>
      </c>
    </row>
    <row r="11" spans="1:7" ht="19.5" customHeight="1">
      <c r="A11" s="17" t="s">
        <v>31</v>
      </c>
      <c r="B11" s="18">
        <v>26824.4</v>
      </c>
      <c r="C11" s="18">
        <v>24857.2</v>
      </c>
      <c r="D11" s="20">
        <f>C11/B11*100</f>
        <v>92.66637837193004</v>
      </c>
      <c r="E11" s="18">
        <v>23087.2</v>
      </c>
      <c r="F11" s="19">
        <v>19976.3</v>
      </c>
      <c r="G11" s="20">
        <f>F11/E11*100</f>
        <v>86.52543400672234</v>
      </c>
    </row>
    <row r="12" spans="1:7" ht="19.5" customHeight="1">
      <c r="A12" s="17" t="s">
        <v>38</v>
      </c>
      <c r="B12" s="18">
        <v>34850.3</v>
      </c>
      <c r="C12" s="18">
        <v>10210.3</v>
      </c>
      <c r="D12" s="20">
        <f aca="true" t="shared" si="0" ref="D12:D23">C12/B12*100</f>
        <v>29.29759571653615</v>
      </c>
      <c r="E12" s="18">
        <v>15215.3</v>
      </c>
      <c r="F12" s="19">
        <v>7964.9</v>
      </c>
      <c r="G12" s="20">
        <f>F12/E12*100</f>
        <v>52.34796553469205</v>
      </c>
    </row>
    <row r="13" spans="1:7" ht="17.25" customHeight="1">
      <c r="A13" s="17" t="s">
        <v>39</v>
      </c>
      <c r="B13" s="21"/>
      <c r="C13" s="21"/>
      <c r="D13" s="20" t="e">
        <f t="shared" si="0"/>
        <v>#DIV/0!</v>
      </c>
      <c r="E13" s="21"/>
      <c r="F13" s="21"/>
      <c r="G13" s="21"/>
    </row>
    <row r="14" spans="1:9" ht="15">
      <c r="A14" s="22" t="s">
        <v>41</v>
      </c>
      <c r="B14" s="18">
        <v>15215.3</v>
      </c>
      <c r="C14" s="18">
        <v>7964.9</v>
      </c>
      <c r="D14" s="20">
        <f t="shared" si="0"/>
        <v>52.34796553469205</v>
      </c>
      <c r="E14" s="18">
        <v>15215.3</v>
      </c>
      <c r="F14" s="19">
        <v>7964.9</v>
      </c>
      <c r="G14" s="20">
        <f>F14/E14*100</f>
        <v>52.34796553469205</v>
      </c>
      <c r="I14" s="2"/>
    </row>
    <row r="15" spans="1:7" ht="15">
      <c r="A15" s="23" t="s">
        <v>49</v>
      </c>
      <c r="B15" s="18">
        <v>3048.1</v>
      </c>
      <c r="C15" s="18">
        <v>497.3</v>
      </c>
      <c r="D15" s="20">
        <f t="shared" si="0"/>
        <v>16.315081526196646</v>
      </c>
      <c r="E15" s="24">
        <v>0</v>
      </c>
      <c r="F15" s="19">
        <v>0</v>
      </c>
      <c r="G15" s="20" t="e">
        <f>F15/E15*100</f>
        <v>#DIV/0!</v>
      </c>
    </row>
    <row r="16" spans="1:7" ht="15">
      <c r="A16" s="23" t="s">
        <v>48</v>
      </c>
      <c r="B16" s="25">
        <v>16586.9</v>
      </c>
      <c r="C16" s="25">
        <v>1748.2</v>
      </c>
      <c r="D16" s="20">
        <f t="shared" si="0"/>
        <v>10.539642730106289</v>
      </c>
      <c r="E16" s="20">
        <v>0</v>
      </c>
      <c r="F16" s="25">
        <v>0</v>
      </c>
      <c r="G16" s="20" t="e">
        <f>F16/E16*100</f>
        <v>#DIV/0!</v>
      </c>
    </row>
    <row r="17" spans="1:7" ht="15.75" thickBot="1">
      <c r="A17" s="26" t="s">
        <v>32</v>
      </c>
      <c r="B17" s="27">
        <v>5592.3</v>
      </c>
      <c r="C17" s="27">
        <v>1814.2</v>
      </c>
      <c r="D17" s="20">
        <f t="shared" si="0"/>
        <v>32.44103499454607</v>
      </c>
      <c r="E17" s="27">
        <v>5559.7</v>
      </c>
      <c r="F17" s="27">
        <v>1804.8</v>
      </c>
      <c r="G17" s="27">
        <f>F17/E17*100</f>
        <v>32.46218321132435</v>
      </c>
    </row>
    <row r="18" spans="1:7" ht="15" customHeight="1">
      <c r="A18" s="28" t="s">
        <v>33</v>
      </c>
      <c r="B18" s="29">
        <f>SUM(B19:B23)</f>
        <v>24444.5</v>
      </c>
      <c r="C18" s="29">
        <f>SUM(C19:C23)</f>
        <v>5413.5</v>
      </c>
      <c r="D18" s="30">
        <f>C18/B18*100</f>
        <v>22.146086031622655</v>
      </c>
      <c r="E18" s="29">
        <f>SUM(E19:E23)</f>
        <v>22712.1</v>
      </c>
      <c r="F18" s="29">
        <f>SUM(F19:F23)</f>
        <v>4992.8</v>
      </c>
      <c r="G18" s="30">
        <f aca="true" t="shared" si="1" ref="G18:G23">F18/E18*100</f>
        <v>21.982995848028146</v>
      </c>
    </row>
    <row r="19" spans="1:7" ht="42.75">
      <c r="A19" s="31" t="s">
        <v>34</v>
      </c>
      <c r="B19" s="32">
        <v>22828.6</v>
      </c>
      <c r="C19" s="32">
        <v>3799.5</v>
      </c>
      <c r="D19" s="20">
        <f t="shared" si="0"/>
        <v>16.643596190743192</v>
      </c>
      <c r="E19" s="32">
        <v>21228</v>
      </c>
      <c r="F19" s="33">
        <v>3403</v>
      </c>
      <c r="G19" s="34">
        <f t="shared" si="1"/>
        <v>16.03071415112116</v>
      </c>
    </row>
    <row r="20" spans="1:10" ht="30.75" customHeight="1">
      <c r="A20" s="35" t="s">
        <v>35</v>
      </c>
      <c r="B20" s="18">
        <v>155</v>
      </c>
      <c r="C20" s="18">
        <v>125.8</v>
      </c>
      <c r="D20" s="20">
        <f t="shared" si="0"/>
        <v>81.16129032258065</v>
      </c>
      <c r="E20" s="18">
        <v>155</v>
      </c>
      <c r="F20" s="19">
        <v>125.8</v>
      </c>
      <c r="G20" s="20">
        <f t="shared" si="1"/>
        <v>81.16129032258065</v>
      </c>
      <c r="J20" s="1"/>
    </row>
    <row r="21" spans="1:7" ht="27" customHeight="1">
      <c r="A21" s="35" t="s">
        <v>6</v>
      </c>
      <c r="B21" s="18">
        <v>0</v>
      </c>
      <c r="C21" s="18">
        <v>1141.2</v>
      </c>
      <c r="D21" s="20" t="e">
        <f t="shared" si="0"/>
        <v>#DIV/0!</v>
      </c>
      <c r="E21" s="18">
        <v>0</v>
      </c>
      <c r="F21" s="19">
        <v>1141.2</v>
      </c>
      <c r="G21" s="20" t="e">
        <f t="shared" si="1"/>
        <v>#DIV/0!</v>
      </c>
    </row>
    <row r="22" spans="1:7" ht="18" customHeight="1">
      <c r="A22" s="35" t="s">
        <v>7</v>
      </c>
      <c r="B22" s="18">
        <v>508.4</v>
      </c>
      <c r="C22" s="18">
        <v>235.3</v>
      </c>
      <c r="D22" s="20">
        <f t="shared" si="0"/>
        <v>46.28245476003148</v>
      </c>
      <c r="E22" s="18">
        <v>474.8</v>
      </c>
      <c r="F22" s="19">
        <v>217</v>
      </c>
      <c r="G22" s="20">
        <f t="shared" si="1"/>
        <v>45.703454085930915</v>
      </c>
    </row>
    <row r="23" spans="1:7" ht="15.75" thickBot="1">
      <c r="A23" s="26" t="s">
        <v>36</v>
      </c>
      <c r="B23" s="27">
        <v>952.5</v>
      </c>
      <c r="C23" s="27">
        <v>111.7</v>
      </c>
      <c r="D23" s="20">
        <f t="shared" si="0"/>
        <v>11.727034120734908</v>
      </c>
      <c r="E23" s="27">
        <v>854.3</v>
      </c>
      <c r="F23" s="27">
        <v>105.8</v>
      </c>
      <c r="G23" s="27">
        <f t="shared" si="1"/>
        <v>12.384408287486831</v>
      </c>
    </row>
    <row r="24" spans="1:7" ht="15">
      <c r="A24" s="28" t="s">
        <v>8</v>
      </c>
      <c r="B24" s="36">
        <f>B25+B30+B32+B31</f>
        <v>677701</v>
      </c>
      <c r="C24" s="36">
        <f>C25+C30+C32+C31</f>
        <v>252056.4</v>
      </c>
      <c r="D24" s="36">
        <f aca="true" t="shared" si="2" ref="D24:D33">C24/B24*100</f>
        <v>37.19286233899611</v>
      </c>
      <c r="E24" s="36">
        <f>E25+E30+E32+E31</f>
        <v>675693.8</v>
      </c>
      <c r="F24" s="36">
        <f>F25+F30+F32+F31</f>
        <v>250940.9</v>
      </c>
      <c r="G24" s="30">
        <f aca="true" t="shared" si="3" ref="G24:G30">F24/E24*100</f>
        <v>37.13825700339414</v>
      </c>
    </row>
    <row r="25" spans="1:7" ht="15">
      <c r="A25" s="37" t="s">
        <v>52</v>
      </c>
      <c r="B25" s="18">
        <f>SUM(B26:B29)</f>
        <v>677601</v>
      </c>
      <c r="C25" s="18">
        <f>SUM(C26:C29)</f>
        <v>253736.3</v>
      </c>
      <c r="D25" s="18">
        <f t="shared" si="2"/>
        <v>37.44627000255312</v>
      </c>
      <c r="E25" s="18">
        <f>SUM(E26:E29)</f>
        <v>675693.8</v>
      </c>
      <c r="F25" s="18">
        <f>SUM(F26:F29)</f>
        <v>252782.69999999998</v>
      </c>
      <c r="G25" s="20">
        <f t="shared" si="3"/>
        <v>37.41083609173267</v>
      </c>
    </row>
    <row r="26" spans="1:7" ht="15">
      <c r="A26" s="38" t="s">
        <v>42</v>
      </c>
      <c r="B26" s="18">
        <v>215058</v>
      </c>
      <c r="C26" s="18">
        <v>89607.5</v>
      </c>
      <c r="D26" s="18">
        <f t="shared" si="2"/>
        <v>41.66666666666667</v>
      </c>
      <c r="E26" s="18">
        <v>215058</v>
      </c>
      <c r="F26" s="18">
        <v>89607.5</v>
      </c>
      <c r="G26" s="20">
        <f t="shared" si="3"/>
        <v>41.66666666666667</v>
      </c>
    </row>
    <row r="27" spans="1:7" ht="15">
      <c r="A27" s="38" t="s">
        <v>43</v>
      </c>
      <c r="B27" s="18">
        <v>187332.5</v>
      </c>
      <c r="C27" s="18">
        <v>18987.5</v>
      </c>
      <c r="D27" s="18">
        <f t="shared" si="2"/>
        <v>10.135721244311584</v>
      </c>
      <c r="E27" s="18">
        <v>187332.5</v>
      </c>
      <c r="F27" s="18">
        <v>18987.5</v>
      </c>
      <c r="G27" s="20">
        <f t="shared" si="3"/>
        <v>10.135721244311584</v>
      </c>
    </row>
    <row r="28" spans="1:7" ht="15">
      <c r="A28" s="38" t="s">
        <v>44</v>
      </c>
      <c r="B28" s="18">
        <v>255978.5</v>
      </c>
      <c r="C28" s="18">
        <v>136560.9</v>
      </c>
      <c r="D28" s="18">
        <f t="shared" si="2"/>
        <v>53.34858200981722</v>
      </c>
      <c r="E28" s="18">
        <v>254071.3</v>
      </c>
      <c r="F28" s="18">
        <v>135607.3</v>
      </c>
      <c r="G28" s="20">
        <f t="shared" si="3"/>
        <v>53.373718322376426</v>
      </c>
    </row>
    <row r="29" spans="1:7" ht="15">
      <c r="A29" s="38" t="s">
        <v>45</v>
      </c>
      <c r="B29" s="18">
        <v>19232</v>
      </c>
      <c r="C29" s="18">
        <v>8580.4</v>
      </c>
      <c r="D29" s="18">
        <f t="shared" si="2"/>
        <v>44.61522462562396</v>
      </c>
      <c r="E29" s="18">
        <v>19232</v>
      </c>
      <c r="F29" s="19">
        <v>8580.4</v>
      </c>
      <c r="G29" s="20">
        <f t="shared" si="3"/>
        <v>44.61522462562396</v>
      </c>
    </row>
    <row r="30" spans="1:7" ht="15">
      <c r="A30" s="23" t="s">
        <v>37</v>
      </c>
      <c r="B30" s="21">
        <v>100</v>
      </c>
      <c r="C30" s="21">
        <v>161.9</v>
      </c>
      <c r="D30" s="21">
        <f t="shared" si="2"/>
        <v>161.9</v>
      </c>
      <c r="E30" s="21">
        <v>0</v>
      </c>
      <c r="F30" s="21">
        <v>0</v>
      </c>
      <c r="G30" s="21" t="e">
        <f t="shared" si="3"/>
        <v>#DIV/0!</v>
      </c>
    </row>
    <row r="31" spans="1:7" ht="73.5" customHeight="1">
      <c r="A31" s="39" t="s">
        <v>57</v>
      </c>
      <c r="B31" s="40">
        <v>0</v>
      </c>
      <c r="C31" s="24">
        <v>0</v>
      </c>
      <c r="D31" s="41">
        <v>0</v>
      </c>
      <c r="E31" s="24">
        <v>0</v>
      </c>
      <c r="F31" s="24">
        <v>0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-1841.8</v>
      </c>
      <c r="D32" s="41">
        <v>0</v>
      </c>
      <c r="E32" s="24">
        <v>0</v>
      </c>
      <c r="F32" s="24">
        <v>-1841.8</v>
      </c>
      <c r="G32" s="41">
        <v>0</v>
      </c>
    </row>
    <row r="33" spans="1:7" ht="18.75" thickBot="1">
      <c r="A33" s="42" t="s">
        <v>40</v>
      </c>
      <c r="B33" s="43">
        <f>B24+B18+B8</f>
        <v>831214.7</v>
      </c>
      <c r="C33" s="43">
        <f>C24+C18+C8</f>
        <v>317873.5</v>
      </c>
      <c r="D33" s="43">
        <f t="shared" si="2"/>
        <v>38.24204504564224</v>
      </c>
      <c r="E33" s="43">
        <f>E24+E18+E8</f>
        <v>770675.3</v>
      </c>
      <c r="F33" s="43">
        <f>F24+F18+F8</f>
        <v>296476.1</v>
      </c>
      <c r="G33" s="44">
        <f>F33/E33*100</f>
        <v>38.469651226657966</v>
      </c>
    </row>
    <row r="34" spans="1:7" ht="17.25" customHeight="1">
      <c r="A34" s="69" t="s">
        <v>10</v>
      </c>
      <c r="B34" s="69"/>
      <c r="C34" s="69"/>
      <c r="D34" s="69"/>
      <c r="E34" s="69"/>
      <c r="F34" s="69"/>
      <c r="G34" s="69"/>
    </row>
    <row r="35" spans="1:7" ht="15">
      <c r="A35" s="17" t="s">
        <v>11</v>
      </c>
      <c r="B35" s="18">
        <v>116252.5</v>
      </c>
      <c r="C35" s="18">
        <v>45661.3</v>
      </c>
      <c r="D35" s="18">
        <f aca="true" t="shared" si="4" ref="D35:D49">C35/B35*100</f>
        <v>39.27769295283973</v>
      </c>
      <c r="E35" s="18">
        <v>62019.4</v>
      </c>
      <c r="F35" s="19">
        <v>22170.4</v>
      </c>
      <c r="G35" s="20">
        <f aca="true" t="shared" si="5" ref="G35:G48">F35/E35*100</f>
        <v>35.74752416179454</v>
      </c>
    </row>
    <row r="36" spans="1:7" ht="15">
      <c r="A36" s="17" t="s">
        <v>12</v>
      </c>
      <c r="B36" s="18">
        <v>1907.2</v>
      </c>
      <c r="C36" s="18">
        <v>667.5</v>
      </c>
      <c r="D36" s="18">
        <f t="shared" si="4"/>
        <v>34.998951342281885</v>
      </c>
      <c r="E36" s="18">
        <v>0</v>
      </c>
      <c r="F36" s="19">
        <v>0</v>
      </c>
      <c r="G36" s="20" t="e">
        <f t="shared" si="5"/>
        <v>#DIV/0!</v>
      </c>
    </row>
    <row r="37" spans="1:7" ht="28.5">
      <c r="A37" s="17" t="s">
        <v>13</v>
      </c>
      <c r="B37" s="18">
        <v>3892.6</v>
      </c>
      <c r="C37" s="18">
        <v>697.2</v>
      </c>
      <c r="D37" s="18">
        <f t="shared" si="4"/>
        <v>17.910907876483588</v>
      </c>
      <c r="E37" s="18">
        <v>3652.1</v>
      </c>
      <c r="F37" s="19">
        <v>697.2</v>
      </c>
      <c r="G37" s="20">
        <f t="shared" si="5"/>
        <v>19.09038635305715</v>
      </c>
    </row>
    <row r="38" spans="1:7" ht="21" customHeight="1">
      <c r="A38" s="17" t="s">
        <v>14</v>
      </c>
      <c r="B38" s="18">
        <v>39125.5</v>
      </c>
      <c r="C38" s="18">
        <v>9186.3</v>
      </c>
      <c r="D38" s="18">
        <f t="shared" si="4"/>
        <v>23.47906097046683</v>
      </c>
      <c r="E38" s="18">
        <v>18332.5</v>
      </c>
      <c r="F38" s="19">
        <v>2056.7</v>
      </c>
      <c r="G38" s="20">
        <f t="shared" si="5"/>
        <v>11.218873585162962</v>
      </c>
    </row>
    <row r="39" spans="1:7" ht="18.75" customHeight="1">
      <c r="A39" s="17" t="s">
        <v>15</v>
      </c>
      <c r="B39" s="18">
        <v>142115.9</v>
      </c>
      <c r="C39" s="18">
        <v>3009</v>
      </c>
      <c r="D39" s="18">
        <f t="shared" si="4"/>
        <v>2.117285961669314</v>
      </c>
      <c r="E39" s="18">
        <v>134266.2</v>
      </c>
      <c r="F39" s="19">
        <v>755.1</v>
      </c>
      <c r="G39" s="20">
        <f t="shared" si="5"/>
        <v>0.5623902367088665</v>
      </c>
    </row>
    <row r="40" spans="1:7" ht="1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442455.8</v>
      </c>
      <c r="C41" s="18">
        <v>223202.7</v>
      </c>
      <c r="D41" s="18">
        <f t="shared" si="4"/>
        <v>50.44632706815009</v>
      </c>
      <c r="E41" s="18">
        <v>442455.8</v>
      </c>
      <c r="F41" s="18">
        <v>223202.7</v>
      </c>
      <c r="G41" s="20">
        <f t="shared" si="5"/>
        <v>50.44632706815009</v>
      </c>
    </row>
    <row r="42" spans="1:7" ht="17.25" customHeight="1">
      <c r="A42" s="17" t="s">
        <v>17</v>
      </c>
      <c r="B42" s="18">
        <v>63648.8</v>
      </c>
      <c r="C42" s="18">
        <v>23161.9</v>
      </c>
      <c r="D42" s="18">
        <f t="shared" si="4"/>
        <v>36.39015975163711</v>
      </c>
      <c r="E42" s="18">
        <v>61693.6</v>
      </c>
      <c r="F42" s="19">
        <v>23205.8</v>
      </c>
      <c r="G42" s="20">
        <f t="shared" si="5"/>
        <v>37.61459859693712</v>
      </c>
    </row>
    <row r="43" spans="1:7" ht="15">
      <c r="A43" s="17" t="s">
        <v>19</v>
      </c>
      <c r="B43" s="18"/>
      <c r="C43" s="18"/>
      <c r="D43" s="18" t="e">
        <f t="shared" si="4"/>
        <v>#DIV/0!</v>
      </c>
      <c r="E43" s="18"/>
      <c r="F43" s="19"/>
      <c r="G43" s="20" t="e">
        <f t="shared" si="5"/>
        <v>#DIV/0!</v>
      </c>
    </row>
    <row r="44" spans="1:7" ht="15">
      <c r="A44" s="17" t="s">
        <v>18</v>
      </c>
      <c r="B44" s="18">
        <v>24639.6</v>
      </c>
      <c r="C44" s="18">
        <v>9397.2</v>
      </c>
      <c r="D44" s="18">
        <f t="shared" si="4"/>
        <v>38.13860614620368</v>
      </c>
      <c r="E44" s="18">
        <v>21677.3</v>
      </c>
      <c r="F44" s="19">
        <v>8134.4</v>
      </c>
      <c r="G44" s="20">
        <f t="shared" si="5"/>
        <v>37.52496851545165</v>
      </c>
    </row>
    <row r="45" spans="1:7" ht="18.75" customHeight="1">
      <c r="A45" s="17" t="s">
        <v>20</v>
      </c>
      <c r="B45" s="18">
        <v>1282</v>
      </c>
      <c r="C45" s="18">
        <v>504.2</v>
      </c>
      <c r="D45" s="18">
        <f t="shared" si="4"/>
        <v>39.32917316692668</v>
      </c>
      <c r="E45" s="18">
        <v>860</v>
      </c>
      <c r="F45" s="19">
        <v>139.2</v>
      </c>
      <c r="G45" s="20">
        <f t="shared" si="5"/>
        <v>16.186046511627904</v>
      </c>
    </row>
    <row r="46" spans="1:7" ht="17.25" customHeight="1">
      <c r="A46" s="37" t="s">
        <v>21</v>
      </c>
      <c r="B46" s="18">
        <v>8787.7</v>
      </c>
      <c r="C46" s="18">
        <v>2783.7</v>
      </c>
      <c r="D46" s="18">
        <f t="shared" si="4"/>
        <v>31.67723067469303</v>
      </c>
      <c r="E46" s="18">
        <v>8787.7</v>
      </c>
      <c r="F46" s="18">
        <v>2783.7</v>
      </c>
      <c r="G46" s="20">
        <f t="shared" si="5"/>
        <v>31.67723067469303</v>
      </c>
    </row>
    <row r="47" spans="1:7" ht="28.5">
      <c r="A47" s="17" t="s">
        <v>22</v>
      </c>
      <c r="B47" s="18">
        <v>250</v>
      </c>
      <c r="C47" s="18">
        <v>42.6</v>
      </c>
      <c r="D47" s="18">
        <f t="shared" si="4"/>
        <v>17.04</v>
      </c>
      <c r="E47" s="18">
        <v>80</v>
      </c>
      <c r="F47" s="19">
        <v>0</v>
      </c>
      <c r="G47" s="20">
        <f t="shared" si="5"/>
        <v>0</v>
      </c>
    </row>
    <row r="48" spans="1:7" ht="15.75" thickBot="1">
      <c r="A48" s="45" t="s">
        <v>23</v>
      </c>
      <c r="B48" s="24">
        <v>310</v>
      </c>
      <c r="C48" s="24">
        <v>0</v>
      </c>
      <c r="D48" s="24">
        <f t="shared" si="4"/>
        <v>0</v>
      </c>
      <c r="E48" s="24">
        <v>22833.1</v>
      </c>
      <c r="F48" s="46">
        <v>14686.6</v>
      </c>
      <c r="G48" s="47">
        <f t="shared" si="5"/>
        <v>64.32153321274816</v>
      </c>
    </row>
    <row r="49" spans="1:7" ht="18.75" thickBot="1">
      <c r="A49" s="42" t="s">
        <v>24</v>
      </c>
      <c r="B49" s="48">
        <f>SUM(B35:B48)</f>
        <v>844667.6</v>
      </c>
      <c r="C49" s="48">
        <f>SUM(C35:C48)</f>
        <v>318313.60000000003</v>
      </c>
      <c r="D49" s="48">
        <f t="shared" si="4"/>
        <v>37.68507280260307</v>
      </c>
      <c r="E49" s="48">
        <f>E48+E47+E46+E45+E44+E43+E42+E41+E39+E38+E37+E36+E35</f>
        <v>776657.7</v>
      </c>
      <c r="F49" s="48">
        <f>F48+F47+F46+F45+F44+F43+F42+F41+F39+F38+F37+F36+F35</f>
        <v>297831.80000000005</v>
      </c>
      <c r="G49" s="49">
        <f>F49/E49*100</f>
        <v>38.34788478888448</v>
      </c>
    </row>
    <row r="50" spans="1:7" ht="1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.75" thickBot="1">
      <c r="A52" s="68" t="s">
        <v>3</v>
      </c>
      <c r="B52" s="68"/>
      <c r="C52" s="68"/>
      <c r="D52" s="50"/>
      <c r="E52" s="50"/>
      <c r="F52" s="50"/>
      <c r="G52" s="50"/>
    </row>
    <row r="53" spans="1:7" ht="15.75" thickBot="1">
      <c r="A53" s="70" t="s">
        <v>25</v>
      </c>
      <c r="B53" s="71"/>
      <c r="C53" s="51" t="s">
        <v>54</v>
      </c>
      <c r="D53" s="4"/>
      <c r="E53" s="4"/>
      <c r="F53" s="4"/>
      <c r="G53" s="4"/>
    </row>
    <row r="54" spans="1:7" ht="15">
      <c r="A54" s="72" t="s">
        <v>26</v>
      </c>
      <c r="B54" s="73"/>
      <c r="C54" s="52" t="s">
        <v>46</v>
      </c>
      <c r="D54" s="4"/>
      <c r="E54" s="4"/>
      <c r="F54" s="4"/>
      <c r="G54" s="4"/>
    </row>
    <row r="55" spans="1:7" ht="15">
      <c r="A55" s="59" t="s">
        <v>27</v>
      </c>
      <c r="B55" s="60"/>
      <c r="C55" s="53">
        <v>786</v>
      </c>
      <c r="D55" s="4"/>
      <c r="E55" s="4"/>
      <c r="F55" s="4"/>
      <c r="G55" s="4"/>
    </row>
    <row r="56" spans="1:7" ht="30.75" customHeight="1">
      <c r="A56" s="59" t="s">
        <v>55</v>
      </c>
      <c r="B56" s="60"/>
      <c r="C56" s="53">
        <v>80320</v>
      </c>
      <c r="D56" s="4"/>
      <c r="E56" s="4"/>
      <c r="F56" s="4"/>
      <c r="G56" s="4"/>
    </row>
    <row r="57" spans="1:7" ht="15">
      <c r="A57" s="59" t="s">
        <v>28</v>
      </c>
      <c r="B57" s="60"/>
      <c r="C57" s="54" t="s">
        <v>46</v>
      </c>
      <c r="D57" s="4"/>
      <c r="E57" s="4"/>
      <c r="F57" s="4"/>
      <c r="G57" s="4"/>
    </row>
    <row r="58" spans="1:7" ht="18">
      <c r="A58" s="66" t="s">
        <v>29</v>
      </c>
      <c r="B58" s="67"/>
      <c r="C58" s="57">
        <f>C55+C56</f>
        <v>81106</v>
      </c>
      <c r="D58" s="4"/>
      <c r="E58" s="4"/>
      <c r="F58" s="4"/>
      <c r="G58" s="4"/>
    </row>
    <row r="59" spans="1:7" ht="15">
      <c r="A59" s="3"/>
      <c r="B59" s="3"/>
      <c r="C59" s="3"/>
      <c r="D59" s="3"/>
      <c r="E59" s="3"/>
      <c r="F59" s="3"/>
      <c r="G59" s="3"/>
    </row>
  </sheetData>
  <sheetProtection/>
  <mergeCells count="14">
    <mergeCell ref="A58:B58"/>
    <mergeCell ref="A52:C52"/>
    <mergeCell ref="A34:G34"/>
    <mergeCell ref="A53:B53"/>
    <mergeCell ref="A54:B54"/>
    <mergeCell ref="A55:B55"/>
    <mergeCell ref="A57:B57"/>
    <mergeCell ref="E2:G2"/>
    <mergeCell ref="E3:G3"/>
    <mergeCell ref="A56:B56"/>
    <mergeCell ref="B5:D5"/>
    <mergeCell ref="A5:A6"/>
    <mergeCell ref="E5:G5"/>
    <mergeCell ref="A7:G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GlavBuh</cp:lastModifiedBy>
  <cp:lastPrinted>2021-02-16T08:05:21Z</cp:lastPrinted>
  <dcterms:created xsi:type="dcterms:W3CDTF">2014-09-16T05:33:49Z</dcterms:created>
  <dcterms:modified xsi:type="dcterms:W3CDTF">2021-06-10T13:08:51Z</dcterms:modified>
  <cp:category/>
  <cp:version/>
  <cp:contentType/>
  <cp:contentStatus/>
</cp:coreProperties>
</file>